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35" windowWidth="22845" windowHeight="11745"/>
  </bookViews>
  <sheets>
    <sheet name="Отчет" sheetId="1" r:id="rId1"/>
  </sheets>
  <calcPr calcId="144525"/>
</workbook>
</file>

<file path=xl/calcChain.xml><?xml version="1.0" encoding="utf-8"?>
<calcChain xmlns="http://schemas.openxmlformats.org/spreadsheetml/2006/main">
  <c r="M14" i="1" l="1"/>
  <c r="K14" i="1"/>
  <c r="E14" i="1"/>
  <c r="B14" i="1"/>
  <c r="M13" i="1"/>
  <c r="K13" i="1"/>
  <c r="E13" i="1"/>
  <c r="B13" i="1"/>
  <c r="M12" i="1"/>
  <c r="K12" i="1"/>
  <c r="E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G10" i="1"/>
  <c r="F10" i="1"/>
  <c r="E10" i="1"/>
  <c r="D10" i="1"/>
  <c r="K9" i="1"/>
  <c r="J9" i="1"/>
  <c r="I9" i="1"/>
  <c r="F9" i="1"/>
  <c r="D9" i="1"/>
  <c r="M8" i="1"/>
  <c r="L8" i="1"/>
  <c r="I8" i="1"/>
  <c r="H8" i="1"/>
  <c r="D8" i="1"/>
  <c r="C8" i="1"/>
  <c r="L7" i="1"/>
  <c r="H7" i="1"/>
  <c r="C7" i="1"/>
  <c r="B7" i="1"/>
  <c r="A7" i="1"/>
</calcChain>
</file>

<file path=xl/sharedStrings.xml><?xml version="1.0" encoding="utf-8"?>
<sst xmlns="http://schemas.openxmlformats.org/spreadsheetml/2006/main" count="15" uniqueCount="14">
  <si>
    <t>Отчет № 7. 13.07.2023 10:49:37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</si>
  <si>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</si>
  <si>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</si>
  <si>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</si>
  <si>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12.07.2023</t>
  </si>
  <si>
    <t>В тыс. руб.</t>
  </si>
  <si>
    <t>1</t>
  </si>
  <si>
    <t>1.</t>
  </si>
  <si>
    <t/>
  </si>
  <si>
    <t>Председатель</t>
  </si>
  <si>
    <t>Территориальной избирательной комиссии Куйбышевского района</t>
  </si>
  <si>
    <t>(подпись, дата)</t>
  </si>
  <si>
    <t>М.А. Гречко</t>
  </si>
  <si>
    <t>(инициалы, фамилия)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</si>
</sst>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3" borderId="3" xfId="0" quotePrefix="1" applyNumberFormat="1" applyFont="1" applyFill="1" applyBorder="1" applyAlignment="1">
      <alignment horizontal="center" vertical="center" wrapText="1"/>
    </xf>
    <xf numFmtId="0" fontId="6" fillId="2" borderId="3" xfId="0" quotePrefix="1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top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topLeftCell="A4" workbookViewId="0"/>
  </sheetViews>
  <sheetFormatPr defaultRowHeight="15" x14ac:dyDescent="0.25"/>
  <cols>
    <col min="1" max="1" width="8" customWidth="1"/>
    <col min="2" max="4" width="15.140625" customWidth="1"/>
    <col min="5" max="5" width="12.28515625" customWidth="1"/>
    <col min="6" max="6" width="15.140625" customWidth="1"/>
    <col min="7" max="7" width="5.5703125" customWidth="1"/>
    <col min="8" max="8" width="15.140625" customWidth="1"/>
    <col min="9" max="9" width="12.7109375" customWidth="1"/>
    <col min="10" max="10" width="15.140625" customWidth="1"/>
    <col min="11" max="11" width="12.28515625" customWidth="1"/>
    <col min="12" max="12" width="15.140625" customWidth="1"/>
    <col min="13" max="13" width="20.85546875" customWidth="1"/>
    <col min="14" max="14" width="8.85546875" customWidth="1"/>
  </cols>
  <sheetData>
    <row r="1" spans="1:14" ht="14.45" customHeight="1" x14ac:dyDescent="0.25">
      <c r="M1" s="1" t="s">
        <v>0</v>
      </c>
    </row>
    <row r="2" spans="1:14" ht="205.9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5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ht="15.75" x14ac:dyDescent="0.2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x14ac:dyDescent="0.25">
      <c r="M5" s="3" t="s">
        <v>4</v>
      </c>
    </row>
    <row r="6" spans="1:14" x14ac:dyDescent="0.25">
      <c r="M6" s="3" t="s">
        <v>5</v>
      </c>
    </row>
    <row r="7" spans="1:14" ht="24" customHeight="1" x14ac:dyDescent="0.25">
      <c r="A7" s="22" t="str">
        <f t="shared" ref="A7" si="0">"№
п/п"</f>
        <v>№
п/п</v>
      </c>
      <c r="B7" s="22" t="str">
        <f t="shared" ref="B7" si="1">"Фамилия, имя, отчество кандидата"</f>
        <v>Фамилия, имя, отчество кандидата</v>
      </c>
      <c r="C7" s="25" t="str">
        <f t="shared" ref="C7" si="2">"Поступило средств"</f>
        <v>Поступило средств</v>
      </c>
      <c r="D7" s="26"/>
      <c r="E7" s="26"/>
      <c r="F7" s="26"/>
      <c r="G7" s="27"/>
      <c r="H7" s="25" t="str">
        <f t="shared" ref="H7" si="3">"Израсходовано средств"</f>
        <v>Израсходовано средств</v>
      </c>
      <c r="I7" s="26"/>
      <c r="J7" s="26"/>
      <c r="K7" s="27"/>
      <c r="L7" s="25" t="str">
        <f t="shared" ref="L7" si="4">"Возвращено средств"</f>
        <v>Возвращено средств</v>
      </c>
      <c r="M7" s="27"/>
    </row>
    <row r="8" spans="1:14" ht="49.9" customHeight="1" x14ac:dyDescent="0.25">
      <c r="A8" s="23"/>
      <c r="B8" s="23"/>
      <c r="C8" s="22" t="str">
        <f t="shared" ref="C8" si="5">"всего"</f>
        <v>всего</v>
      </c>
      <c r="D8" s="25" t="str">
        <f t="shared" ref="D8" si="6">"из них"</f>
        <v>из них</v>
      </c>
      <c r="E8" s="26"/>
      <c r="F8" s="26"/>
      <c r="G8" s="27"/>
      <c r="H8" s="22" t="str">
        <f t="shared" ref="H8" si="7">"всего"</f>
        <v>всего</v>
      </c>
      <c r="I8" s="25" t="str">
        <f t="shared" ref="I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6"/>
      <c r="K8" s="27"/>
      <c r="L8" s="22" t="str">
        <f t="shared" ref="L8" si="9">"сумма, тыс. руб."</f>
        <v>сумма, тыс. руб.</v>
      </c>
      <c r="M8" s="22" t="str">
        <f t="shared" ref="M8" si="10">"основание возврата"</f>
        <v>основание возврата</v>
      </c>
      <c r="N8" s="2"/>
    </row>
    <row r="9" spans="1:14" ht="70.150000000000006" customHeight="1" x14ac:dyDescent="0.25">
      <c r="A9" s="23"/>
      <c r="B9" s="23"/>
      <c r="C9" s="23"/>
      <c r="D9" s="25" t="str">
        <f t="shared" ref="D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7"/>
      <c r="F9" s="25" t="str">
        <f t="shared" ref="F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7"/>
      <c r="H9" s="23"/>
      <c r="I9" s="22" t="str">
        <f t="shared" ref="I9" si="13">"дата операции"</f>
        <v>дата операции</v>
      </c>
      <c r="J9" s="22" t="str">
        <f t="shared" ref="J9" si="14">"сумма, тыс. руб."</f>
        <v>сумма, тыс. руб.</v>
      </c>
      <c r="K9" s="22" t="str">
        <f t="shared" ref="K9" si="15">"назначение платежа"</f>
        <v>назначение платежа</v>
      </c>
      <c r="L9" s="23"/>
      <c r="M9" s="23"/>
      <c r="N9" s="2"/>
    </row>
    <row r="10" spans="1:14" ht="57.6" customHeight="1" x14ac:dyDescent="0.25">
      <c r="A10" s="24"/>
      <c r="B10" s="24"/>
      <c r="C10" s="24"/>
      <c r="D10" s="4" t="str">
        <f>"сумма, тыс. руб."</f>
        <v>сумма, тыс. руб.</v>
      </c>
      <c r="E10" s="4" t="str">
        <f>"наименование юридического лица"</f>
        <v>наименование юридического лица</v>
      </c>
      <c r="F10" s="4" t="str">
        <f>"сумма, тыс. руб."</f>
        <v>сумма, тыс. руб.</v>
      </c>
      <c r="G10" s="4" t="str">
        <f>"кол-во граждан"</f>
        <v>кол-во граждан</v>
      </c>
      <c r="H10" s="24"/>
      <c r="I10" s="24"/>
      <c r="J10" s="24"/>
      <c r="K10" s="24"/>
      <c r="L10" s="24"/>
      <c r="M10" s="24"/>
      <c r="N10" s="2"/>
    </row>
    <row r="11" spans="1:14" x14ac:dyDescent="0.25">
      <c r="A11" s="6" t="s">
        <v>6</v>
      </c>
      <c r="B11" s="4" t="str">
        <f>"2"</f>
        <v>2</v>
      </c>
      <c r="C11" s="4" t="str">
        <f>"3"</f>
        <v>3</v>
      </c>
      <c r="D11" s="4" t="str">
        <f>"4"</f>
        <v>4</v>
      </c>
      <c r="E11" s="4" t="str">
        <f>"5"</f>
        <v>5</v>
      </c>
      <c r="F11" s="4" t="str">
        <f>"6"</f>
        <v>6</v>
      </c>
      <c r="G11" s="4" t="str">
        <f>"7"</f>
        <v>7</v>
      </c>
      <c r="H11" s="4" t="str">
        <f>"8"</f>
        <v>8</v>
      </c>
      <c r="I11" s="4" t="str">
        <f>"9"</f>
        <v>9</v>
      </c>
      <c r="J11" s="4" t="str">
        <f>"10"</f>
        <v>10</v>
      </c>
      <c r="K11" s="4" t="str">
        <f>"11"</f>
        <v>11</v>
      </c>
      <c r="L11" s="4" t="str">
        <f>"12"</f>
        <v>12</v>
      </c>
      <c r="M11" s="4" t="str">
        <f>"13"</f>
        <v>13</v>
      </c>
      <c r="N11" s="2"/>
    </row>
    <row r="12" spans="1:14" ht="115.15" customHeight="1" x14ac:dyDescent="0.25">
      <c r="A12" s="7" t="s">
        <v>7</v>
      </c>
      <c r="B12" s="8" t="str">
        <f>"Билан Сергей Иванович"</f>
        <v>Билан Сергей Иванович</v>
      </c>
      <c r="C12" s="9">
        <v>1550</v>
      </c>
      <c r="D12" s="9">
        <v>1500</v>
      </c>
      <c r="E12" s="8" t="str">
        <f>"АКЦИОНЕРНОЕ ОБЩЕСТВО ""ТАГАНРОГСКИЙ МЕТАЛЛУРГИЧЕСКИЙ ЗАВОД"""</f>
        <v>АКЦИОНЕРНОЕ ОБЩЕСТВО "ТАГАНРОГСКИЙ МЕТАЛЛУРГИЧЕСКИЙ ЗАВОД"</v>
      </c>
      <c r="F12" s="9"/>
      <c r="G12" s="10"/>
      <c r="H12" s="9">
        <v>10.6</v>
      </c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28.9" customHeight="1" x14ac:dyDescent="0.25">
      <c r="A13" s="6" t="s">
        <v>8</v>
      </c>
      <c r="B13" s="12" t="str">
        <f>"Итого по кандидату"</f>
        <v>Итого по кандидату</v>
      </c>
      <c r="C13" s="13">
        <v>1550</v>
      </c>
      <c r="D13" s="13">
        <v>1500</v>
      </c>
      <c r="E13" s="12" t="str">
        <f>""</f>
        <v/>
      </c>
      <c r="F13" s="13">
        <v>0</v>
      </c>
      <c r="G13" s="14"/>
      <c r="H13" s="13">
        <v>10.6</v>
      </c>
      <c r="I13" s="15"/>
      <c r="J13" s="13">
        <v>0</v>
      </c>
      <c r="K13" s="12" t="str">
        <f>""</f>
        <v/>
      </c>
      <c r="L13" s="13">
        <v>0</v>
      </c>
      <c r="M13" s="12" t="str">
        <f>""</f>
        <v/>
      </c>
      <c r="N13" s="5"/>
    </row>
    <row r="14" spans="1:14" x14ac:dyDescent="0.25">
      <c r="A14" s="6" t="s">
        <v>8</v>
      </c>
      <c r="B14" s="12" t="str">
        <f>"Итого"</f>
        <v>Итого</v>
      </c>
      <c r="C14" s="13">
        <v>1550</v>
      </c>
      <c r="D14" s="13">
        <v>1500</v>
      </c>
      <c r="E14" s="12" t="str">
        <f>""</f>
        <v/>
      </c>
      <c r="F14" s="13">
        <v>0</v>
      </c>
      <c r="G14" s="14">
        <v>0</v>
      </c>
      <c r="H14" s="13">
        <v>10.6</v>
      </c>
      <c r="I14" s="15"/>
      <c r="J14" s="13">
        <v>0</v>
      </c>
      <c r="K14" s="12" t="str">
        <f>""</f>
        <v/>
      </c>
      <c r="L14" s="13">
        <v>0</v>
      </c>
      <c r="M14" s="12" t="str">
        <f>""</f>
        <v/>
      </c>
      <c r="N14" s="5"/>
    </row>
    <row r="15" spans="1:14" x14ac:dyDescent="0.25">
      <c r="N15" s="5"/>
    </row>
    <row r="17" spans="1:13" x14ac:dyDescent="0.25">
      <c r="A17" s="16" t="s">
        <v>9</v>
      </c>
      <c r="B17" s="16"/>
      <c r="C17" s="16"/>
      <c r="D17" s="16"/>
      <c r="F17" s="18"/>
      <c r="G17" s="18"/>
      <c r="H17" s="18"/>
      <c r="K17" s="20" t="s">
        <v>12</v>
      </c>
      <c r="L17" s="20"/>
      <c r="M17" s="20"/>
    </row>
    <row r="18" spans="1:13" ht="30" customHeight="1" x14ac:dyDescent="0.25">
      <c r="A18" s="17" t="s">
        <v>10</v>
      </c>
      <c r="B18" s="17"/>
      <c r="C18" s="17"/>
      <c r="D18" s="17"/>
      <c r="F18" s="19" t="s">
        <v>11</v>
      </c>
      <c r="G18" s="19"/>
      <c r="H18" s="19"/>
      <c r="K18" s="21" t="s">
        <v>13</v>
      </c>
      <c r="L18" s="21"/>
      <c r="M18" s="21"/>
    </row>
  </sheetData>
  <mergeCells count="25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17:D17"/>
    <mergeCell ref="A18:D18"/>
    <mergeCell ref="F17:H17"/>
    <mergeCell ref="F18:H18"/>
    <mergeCell ref="K17:M17"/>
    <mergeCell ref="K18:M1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Sekretar</cp:lastModifiedBy>
  <dcterms:created xsi:type="dcterms:W3CDTF">2023-07-13T07:49:59Z</dcterms:created>
  <dcterms:modified xsi:type="dcterms:W3CDTF">2023-07-13T08:55:39Z</dcterms:modified>
</cp:coreProperties>
</file>