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34" i="1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<sst xmlns="http://schemas.openxmlformats.org/spreadsheetml/2006/main" count="51" uniqueCount="18">
  <si>
    <t>Отчет № 7. 31.08.2023 10:10:06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</si>
  <si>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</si>
  <si>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</si>
  <si>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</si>
  <si>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30.08.2023</t>
  </si>
  <si>
    <t>В тыс. руб.</t>
  </si>
  <si>
    <t>1</t>
  </si>
  <si>
    <t>1.</t>
  </si>
  <si>
    <t>12.08.2023</t>
  </si>
  <si>
    <t/>
  </si>
  <si>
    <t>20.07.2023</t>
  </si>
  <si>
    <t>26.08.2023</t>
  </si>
  <si>
    <t>21.07.2023</t>
  </si>
  <si>
    <t>25.07.2023</t>
  </si>
  <si>
    <t>17.08.2023</t>
  </si>
  <si>
    <t>29.08.2023</t>
  </si>
  <si>
    <t>14.08.2023</t>
  </si>
  <si>
    <t>24.07.2023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</si>
</sst>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tabSelected="1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100.8" customHeight="1">
      <c r="A12" s="15" t="s">
        <v>7</v>
      </c>
      <c r="B12" s="16" t="str">
        <f>"Билан Сергей Иванович"</f>
        <v>Билан Сергей Иванович</v>
      </c>
      <c r="C12" s="17"/>
      <c r="D12" s="17">
        <v>1500</v>
      </c>
      <c r="E12" s="16" t="str">
        <f>"АКЦИОНЕРНОЕ ОБЩЕСТВО ПЕРВОУРАЛЬСКИЙ НОВОТРУБНЫЙ ЗАВОД"</f>
        <v>АКЦИОНЕРНОЕ ОБЩЕСТВО ПЕРВОУРАЛЬСКИЙ НОВОТРУБНЫЙ ЗАВОД</v>
      </c>
      <c r="F12" s="17"/>
      <c r="G12" s="18"/>
      <c r="H12" s="17"/>
      <c r="I12" s="19" t="s">
        <v>8</v>
      </c>
      <c r="J12" s="17">
        <v>500</v>
      </c>
      <c r="K12" s="16" t="str">
        <f>"Проведение публич.предвыб.меропр."</f>
        <v>Проведение публич.предвыб.меропр.</v>
      </c>
      <c r="L12" s="17">
        <v>25</v>
      </c>
      <c r="M12" s="16" t="str">
        <f>"Возврат военным организациям и правоохранительным органам"</f>
        <v>Возврат военным организациям и правоохранительным органам</v>
      </c>
      <c r="N12" s="13"/>
    </row>
    <row r="13" spans="1:14" ht="57.6" customHeight="1">
      <c r="A13" s="15" t="s">
        <v>9</v>
      </c>
      <c r="B13" s="16" t="str">
        <f>""</f>
        <v/>
      </c>
      <c r="C13" s="17"/>
      <c r="D13" s="17">
        <v>1500</v>
      </c>
      <c r="E13" s="16" t="str">
        <f>"АО ""ТАГМЕТ"""</f>
        <v>АО "ТАГМЕТ"</v>
      </c>
      <c r="F13" s="17"/>
      <c r="G13" s="18"/>
      <c r="H13" s="17"/>
      <c r="I13" s="19" t="s">
        <v>8</v>
      </c>
      <c r="J13" s="17">
        <v>500</v>
      </c>
      <c r="K13" s="16" t="str">
        <f>"Проведение публич.предвыб.меропр."</f>
        <v>Проведение публич.предвыб.меропр.</v>
      </c>
      <c r="L13" s="17"/>
      <c r="M13" s="16" t="str">
        <f>""</f>
        <v/>
      </c>
      <c r="N13" s="4"/>
    </row>
    <row r="14" spans="1:14" ht="57.6" customHeight="1">
      <c r="A14" s="15" t="s">
        <v>9</v>
      </c>
      <c r="B14" s="16" t="str">
        <f>""</f>
        <v/>
      </c>
      <c r="C14" s="17"/>
      <c r="D14" s="17">
        <v>1500</v>
      </c>
      <c r="E14" s="16" t="str">
        <f>"АО ""ЧТПЗ"""</f>
        <v>АО "ЧТПЗ"</v>
      </c>
      <c r="F14" s="17"/>
      <c r="G14" s="18"/>
      <c r="H14" s="17"/>
      <c r="I14" s="19" t="s">
        <v>10</v>
      </c>
      <c r="J14" s="17">
        <v>500</v>
      </c>
      <c r="K14" s="16" t="str">
        <f>"Оплата услуг инф-го и консульт.хар-ра"</f>
        <v>Оплата услуг инф-го и консульт.хар-ра</v>
      </c>
      <c r="L14" s="17"/>
      <c r="M14" s="16" t="str">
        <f>""</f>
        <v/>
      </c>
      <c r="N14" s="4"/>
    </row>
    <row r="15" spans="1:14" ht="57.6" customHeight="1">
      <c r="A15" s="15" t="s">
        <v>9</v>
      </c>
      <c r="B15" s="16" t="str">
        <f>""</f>
        <v/>
      </c>
      <c r="C15" s="17"/>
      <c r="D15" s="17">
        <v>1500</v>
      </c>
      <c r="E15" s="16" t="str">
        <f>"ООО ""РСТ"""</f>
        <v>ООО "РСТ"</v>
      </c>
      <c r="F15" s="17"/>
      <c r="G15" s="18"/>
      <c r="H15" s="17"/>
      <c r="I15" s="19" t="s">
        <v>11</v>
      </c>
      <c r="J15" s="17">
        <v>500</v>
      </c>
      <c r="K15" s="16" t="str">
        <f>"Проведение публич.предвыб.меропр."</f>
        <v>Проведение публич.предвыб.меропр.</v>
      </c>
      <c r="L15" s="17"/>
      <c r="M15" s="16" t="str">
        <f>""</f>
        <v/>
      </c>
      <c r="N15" s="4"/>
    </row>
    <row r="16" spans="1:14" ht="57.6" customHeight="1">
      <c r="A16" s="15" t="s">
        <v>9</v>
      </c>
      <c r="B16" s="16" t="str">
        <f>""</f>
        <v/>
      </c>
      <c r="C16" s="17"/>
      <c r="D16" s="17">
        <v>1500</v>
      </c>
      <c r="E16" s="16" t="str">
        <f>"ООО ""ТАГРЕМСТРОЙ"""</f>
        <v>ООО "ТАГРЕМСТРОЙ"</v>
      </c>
      <c r="F16" s="17"/>
      <c r="G16" s="18"/>
      <c r="H16" s="17"/>
      <c r="I16" s="19" t="s">
        <v>11</v>
      </c>
      <c r="J16" s="17">
        <v>490</v>
      </c>
      <c r="K16" s="16" t="str">
        <f>"Изг. и распр. печатных и иных агит. материалов"</f>
        <v>Изг. и распр. печатных и иных агит. материалов</v>
      </c>
      <c r="L16" s="17"/>
      <c r="M16" s="16" t="str">
        <f>""</f>
        <v/>
      </c>
      <c r="N16" s="4"/>
    </row>
    <row r="17" spans="1:14" ht="57.6" customHeight="1">
      <c r="A17" s="15" t="s">
        <v>9</v>
      </c>
      <c r="B17" s="16" t="str">
        <f>""</f>
        <v/>
      </c>
      <c r="C17" s="17"/>
      <c r="D17" s="17">
        <v>1500</v>
      </c>
      <c r="E17" s="16" t="str">
        <f>"АО ""СИНТЗ"""</f>
        <v>АО "СИНТЗ"</v>
      </c>
      <c r="F17" s="17"/>
      <c r="G17" s="18"/>
      <c r="H17" s="17"/>
      <c r="I17" s="19" t="s">
        <v>12</v>
      </c>
      <c r="J17" s="17">
        <v>400</v>
      </c>
      <c r="K17" s="16" t="str">
        <f>"Оплата услуг инф-го и консульт.хар-ра"</f>
        <v>Оплата услуг инф-го и консульт.хар-ра</v>
      </c>
      <c r="L17" s="17"/>
      <c r="M17" s="16" t="str">
        <f>""</f>
        <v/>
      </c>
      <c r="N17" s="4"/>
    </row>
    <row r="18" spans="1:14" ht="57.6" customHeight="1">
      <c r="A18" s="15" t="s">
        <v>9</v>
      </c>
      <c r="B18" s="16" t="str">
        <f>""</f>
        <v/>
      </c>
      <c r="C18" s="17"/>
      <c r="D18" s="17">
        <v>500</v>
      </c>
      <c r="E18" s="16" t="str">
        <f>"ООО ""КОНТИНЕНТ"""</f>
        <v>ООО "КОНТИНЕНТ"</v>
      </c>
      <c r="F18" s="17"/>
      <c r="G18" s="18"/>
      <c r="H18" s="17"/>
      <c r="I18" s="19" t="s">
        <v>11</v>
      </c>
      <c r="J18" s="17">
        <v>360</v>
      </c>
      <c r="K18" s="16" t="str">
        <f>"Изг. и распр. печатных и иных агит. материалов"</f>
        <v>Изг. и распр. печатных и иных агит. материалов</v>
      </c>
      <c r="L18" s="17"/>
      <c r="M18" s="16" t="str">
        <f>""</f>
        <v/>
      </c>
      <c r="N18" s="4"/>
    </row>
    <row r="19" spans="1:14" ht="57.6" customHeight="1">
      <c r="A19" s="15" t="s">
        <v>9</v>
      </c>
      <c r="B19" s="16" t="str">
        <f>""</f>
        <v/>
      </c>
      <c r="C19" s="17"/>
      <c r="D19" s="17">
        <v>300</v>
      </c>
      <c r="E19" s="16" t="str">
        <f>"ООО ""ТЕХНИКОН-СЕРВИС"""</f>
        <v>ООО "ТЕХНИКОН-СЕРВИС"</v>
      </c>
      <c r="F19" s="17"/>
      <c r="G19" s="18"/>
      <c r="H19" s="17"/>
      <c r="I19" s="19" t="s">
        <v>11</v>
      </c>
      <c r="J19" s="17">
        <v>315</v>
      </c>
      <c r="K19" s="16" t="str">
        <f>"Изг. и распр. печатных и иных агит. материалов"</f>
        <v>Изг. и распр. печатных и иных агит. материалов</v>
      </c>
      <c r="L19" s="17"/>
      <c r="M19" s="16" t="str">
        <f>""</f>
        <v/>
      </c>
      <c r="N19" s="4"/>
    </row>
    <row r="20" spans="1:14" ht="72" customHeight="1">
      <c r="A20" s="15" t="s">
        <v>9</v>
      </c>
      <c r="B20" s="16" t="str">
        <f>""</f>
        <v/>
      </c>
      <c r="C20" s="17"/>
      <c r="D20" s="17">
        <v>100</v>
      </c>
      <c r="E20" s="16" t="str">
        <f>"АКЦИОНЕРНОЕ ОБЩЕСТВО ""КАМЕНСКВОЛОКНО"""</f>
        <v>АКЦИОНЕРНОЕ ОБЩЕСТВО "КАМЕНСКВОЛОКНО"</v>
      </c>
      <c r="F20" s="17"/>
      <c r="G20" s="18"/>
      <c r="H20" s="17"/>
      <c r="I20" s="19" t="s">
        <v>13</v>
      </c>
      <c r="J20" s="17">
        <v>265</v>
      </c>
      <c r="K20" s="16" t="str">
        <f>"Иные расходы на проведение изб.камп."</f>
        <v>Иные расходы на проведение изб.камп.</v>
      </c>
      <c r="L20" s="17"/>
      <c r="M20" s="16" t="str">
        <f>""</f>
        <v/>
      </c>
      <c r="N20" s="4"/>
    </row>
    <row r="21" spans="1:14" ht="57.6" customHeight="1">
      <c r="A21" s="15" t="s">
        <v>9</v>
      </c>
      <c r="B21" s="16" t="str">
        <f>""</f>
        <v/>
      </c>
      <c r="C21" s="17"/>
      <c r="D21" s="17">
        <v>50</v>
      </c>
      <c r="E21" s="16" t="str">
        <f>"ООО ""ПОЛИМЕРПРОМ"""</f>
        <v>ООО "ПОЛИМЕРПРОМ"</v>
      </c>
      <c r="F21" s="17"/>
      <c r="G21" s="18"/>
      <c r="H21" s="17"/>
      <c r="I21" s="19" t="s">
        <v>14</v>
      </c>
      <c r="J21" s="17">
        <v>260</v>
      </c>
      <c r="K21" s="16" t="str">
        <f>"Изг. и распр. печатных и иных агит. материалов"</f>
        <v>Изг. и распр. печатных и иных агит. материалов</v>
      </c>
      <c r="L21" s="17"/>
      <c r="M21" s="16" t="str">
        <f>""</f>
        <v/>
      </c>
      <c r="N21" s="4"/>
    </row>
    <row r="22" spans="1:14" ht="57.6" customHeight="1">
      <c r="A22" s="15" t="s">
        <v>9</v>
      </c>
      <c r="B22" s="16" t="str">
        <f>""</f>
        <v/>
      </c>
      <c r="C22" s="17"/>
      <c r="D22" s="17"/>
      <c r="E22" s="16" t="str">
        <f>""</f>
        <v/>
      </c>
      <c r="F22" s="17"/>
      <c r="G22" s="18"/>
      <c r="H22" s="17"/>
      <c r="I22" s="19" t="s">
        <v>14</v>
      </c>
      <c r="J22" s="17">
        <v>250</v>
      </c>
      <c r="K22" s="16" t="str">
        <f>"Оплата услуг инф-го и консульт.хар-ра"</f>
        <v>Оплата услуг инф-го и консульт.хар-ра</v>
      </c>
      <c r="L22" s="17"/>
      <c r="M22" s="16" t="str">
        <f>""</f>
        <v/>
      </c>
      <c r="N22" s="4"/>
    </row>
    <row r="23" spans="1:14" ht="57.6" customHeight="1">
      <c r="A23" s="15" t="s">
        <v>9</v>
      </c>
      <c r="B23" s="16" t="str">
        <f>""</f>
        <v/>
      </c>
      <c r="C23" s="17"/>
      <c r="D23" s="17"/>
      <c r="E23" s="16" t="str">
        <f>""</f>
        <v/>
      </c>
      <c r="F23" s="17"/>
      <c r="G23" s="18"/>
      <c r="H23" s="17"/>
      <c r="I23" s="19" t="s">
        <v>12</v>
      </c>
      <c r="J23" s="17">
        <v>250</v>
      </c>
      <c r="K23" s="16" t="str">
        <f>"Изг. и распр. печатных и иных агит. материалов"</f>
        <v>Изг. и распр. печатных и иных агит. материалов</v>
      </c>
      <c r="L23" s="17"/>
      <c r="M23" s="16" t="str">
        <f>""</f>
        <v/>
      </c>
      <c r="N23" s="4"/>
    </row>
    <row r="24" spans="1:14" ht="57.6" customHeight="1">
      <c r="A24" s="15" t="s">
        <v>9</v>
      </c>
      <c r="B24" s="16" t="str">
        <f>""</f>
        <v/>
      </c>
      <c r="C24" s="17"/>
      <c r="D24" s="17"/>
      <c r="E24" s="16" t="str">
        <f>""</f>
        <v/>
      </c>
      <c r="F24" s="17"/>
      <c r="G24" s="18"/>
      <c r="H24" s="17"/>
      <c r="I24" s="19" t="s">
        <v>13</v>
      </c>
      <c r="J24" s="17">
        <v>205</v>
      </c>
      <c r="K24" s="16" t="str">
        <f>"Оплата услуг инф-го и консульт.хар-ра"</f>
        <v>Оплата услуг инф-го и консульт.хар-ра</v>
      </c>
      <c r="L24" s="17"/>
      <c r="M24" s="16" t="str">
        <f>""</f>
        <v/>
      </c>
      <c r="N24" s="4"/>
    </row>
    <row r="25" spans="1:14" ht="57.6" customHeight="1">
      <c r="A25" s="15" t="s">
        <v>9</v>
      </c>
      <c r="B25" s="16" t="str">
        <f>""</f>
        <v/>
      </c>
      <c r="C25" s="17"/>
      <c r="D25" s="17"/>
      <c r="E25" s="16" t="str">
        <f>""</f>
        <v/>
      </c>
      <c r="F25" s="17"/>
      <c r="G25" s="18"/>
      <c r="H25" s="17"/>
      <c r="I25" s="19" t="s">
        <v>11</v>
      </c>
      <c r="J25" s="17">
        <v>185</v>
      </c>
      <c r="K25" s="16" t="str">
        <f>"Изг. и распр. печатных и иных агит. материалов"</f>
        <v>Изг. и распр. печатных и иных агит. материалов</v>
      </c>
      <c r="L25" s="17"/>
      <c r="M25" s="16" t="str">
        <f>""</f>
        <v/>
      </c>
      <c r="N25" s="4"/>
    </row>
    <row r="26" spans="1:14" ht="57.6" customHeight="1">
      <c r="A26" s="15" t="s">
        <v>9</v>
      </c>
      <c r="B26" s="16" t="str">
        <f>""</f>
        <v/>
      </c>
      <c r="C26" s="17"/>
      <c r="D26" s="17"/>
      <c r="E26" s="16" t="str">
        <f>""</f>
        <v/>
      </c>
      <c r="F26" s="17"/>
      <c r="G26" s="18"/>
      <c r="H26" s="17"/>
      <c r="I26" s="19" t="s">
        <v>15</v>
      </c>
      <c r="J26" s="17">
        <v>175</v>
      </c>
      <c r="K26" s="16" t="str">
        <f>"Изг. и распр. печатных и иных агит. материалов"</f>
        <v>Изг. и распр. печатных и иных агит. материалов</v>
      </c>
      <c r="L26" s="17"/>
      <c r="M26" s="16" t="str">
        <f>""</f>
        <v/>
      </c>
      <c r="N26" s="4"/>
    </row>
    <row r="27" spans="1:14" ht="57.6" customHeight="1">
      <c r="A27" s="15" t="s">
        <v>9</v>
      </c>
      <c r="B27" s="16" t="str">
        <f>""</f>
        <v/>
      </c>
      <c r="C27" s="17"/>
      <c r="D27" s="17"/>
      <c r="E27" s="16" t="str">
        <f>""</f>
        <v/>
      </c>
      <c r="F27" s="17"/>
      <c r="G27" s="18"/>
      <c r="H27" s="17"/>
      <c r="I27" s="19" t="s">
        <v>13</v>
      </c>
      <c r="J27" s="17">
        <v>155</v>
      </c>
      <c r="K27" s="16" t="str">
        <f>"Иные расходы на проведение изб.камп."</f>
        <v>Иные расходы на проведение изб.камп.</v>
      </c>
      <c r="L27" s="17"/>
      <c r="M27" s="16" t="str">
        <f>""</f>
        <v/>
      </c>
      <c r="N27" s="4"/>
    </row>
    <row r="28" spans="1:14" ht="57.6" customHeight="1">
      <c r="A28" s="15" t="s">
        <v>9</v>
      </c>
      <c r="B28" s="16" t="str">
        <f>""</f>
        <v/>
      </c>
      <c r="C28" s="17"/>
      <c r="D28" s="17"/>
      <c r="E28" s="16" t="str">
        <f>""</f>
        <v/>
      </c>
      <c r="F28" s="17"/>
      <c r="G28" s="18"/>
      <c r="H28" s="17"/>
      <c r="I28" s="19" t="s">
        <v>12</v>
      </c>
      <c r="J28" s="17">
        <v>150</v>
      </c>
      <c r="K28" s="16" t="str">
        <f>"Изг. и распр. печатных и иных агит. материалов"</f>
        <v>Изг. и распр. печатных и иных агит. материалов</v>
      </c>
      <c r="L28" s="17"/>
      <c r="M28" s="16" t="str">
        <f>""</f>
        <v/>
      </c>
      <c r="N28" s="4"/>
    </row>
    <row r="29" spans="1:14" ht="57.6" customHeight="1">
      <c r="A29" s="15" t="s">
        <v>9</v>
      </c>
      <c r="B29" s="16" t="str">
        <f>""</f>
        <v/>
      </c>
      <c r="C29" s="17"/>
      <c r="D29" s="17"/>
      <c r="E29" s="16" t="str">
        <f>""</f>
        <v/>
      </c>
      <c r="F29" s="17"/>
      <c r="G29" s="18"/>
      <c r="H29" s="17"/>
      <c r="I29" s="19" t="s">
        <v>16</v>
      </c>
      <c r="J29" s="17">
        <v>62.6</v>
      </c>
      <c r="K29" s="16" t="str">
        <f>"Изг. и распр. печатных и иных агит. материалов"</f>
        <v>Изг. и распр. печатных и иных агит. материалов</v>
      </c>
      <c r="L29" s="17"/>
      <c r="M29" s="16" t="str">
        <f>""</f>
        <v/>
      </c>
      <c r="N29" s="4"/>
    </row>
    <row r="30" spans="1:14" ht="57.6" customHeight="1">
      <c r="A30" s="15" t="s">
        <v>9</v>
      </c>
      <c r="B30" s="16" t="str">
        <f>""</f>
        <v/>
      </c>
      <c r="C30" s="17"/>
      <c r="D30" s="17"/>
      <c r="E30" s="16" t="str">
        <f>""</f>
        <v/>
      </c>
      <c r="F30" s="17"/>
      <c r="G30" s="18"/>
      <c r="H30" s="17"/>
      <c r="I30" s="19" t="s">
        <v>16</v>
      </c>
      <c r="J30" s="17">
        <v>62.6</v>
      </c>
      <c r="K30" s="16" t="str">
        <f>"Изг. и распр. печатных и иных агит. материалов"</f>
        <v>Изг. и распр. печатных и иных агит. материалов</v>
      </c>
      <c r="L30" s="17"/>
      <c r="M30" s="16" t="str">
        <f>""</f>
        <v/>
      </c>
      <c r="N30" s="4"/>
    </row>
    <row r="31" spans="1:14" ht="57.6" customHeight="1">
      <c r="A31" s="15" t="s">
        <v>9</v>
      </c>
      <c r="B31" s="16" t="str">
        <f>""</f>
        <v/>
      </c>
      <c r="C31" s="17"/>
      <c r="D31" s="17"/>
      <c r="E31" s="16" t="str">
        <f>""</f>
        <v/>
      </c>
      <c r="F31" s="17"/>
      <c r="G31" s="18"/>
      <c r="H31" s="17"/>
      <c r="I31" s="19" t="s">
        <v>17</v>
      </c>
      <c r="J31" s="17">
        <v>62.6</v>
      </c>
      <c r="K31" s="16" t="str">
        <f>"Изг. и распр. печатных и иных агит. материалов"</f>
        <v>Изг. и распр. печатных и иных агит. материалов</v>
      </c>
      <c r="L31" s="17"/>
      <c r="M31" s="16" t="str">
        <f>""</f>
        <v/>
      </c>
      <c r="N31" s="4"/>
    </row>
    <row r="32" spans="1:14" ht="57.6" customHeight="1">
      <c r="A32" s="15" t="s">
        <v>9</v>
      </c>
      <c r="B32" s="16" t="str">
        <f>""</f>
        <v/>
      </c>
      <c r="C32" s="17"/>
      <c r="D32" s="17"/>
      <c r="E32" s="16" t="str">
        <f>""</f>
        <v/>
      </c>
      <c r="F32" s="17"/>
      <c r="G32" s="18"/>
      <c r="H32" s="17"/>
      <c r="I32" s="19" t="s">
        <v>17</v>
      </c>
      <c r="J32" s="17">
        <v>62.6</v>
      </c>
      <c r="K32" s="16" t="str">
        <f>"Изг. и распр. печатных и иных агит. материалов"</f>
        <v>Изг. и распр. печатных и иных агит. материалов</v>
      </c>
      <c r="L32" s="17"/>
      <c r="M32" s="16" t="str">
        <f>""</f>
        <v/>
      </c>
      <c r="N32" s="4"/>
    </row>
    <row r="33" spans="1:14" ht="28.8" customHeight="1">
      <c r="A33" s="14" t="s">
        <v>9</v>
      </c>
      <c r="B33" s="20" t="str">
        <f>"Итого по кандидату"</f>
        <v>Итого по кандидату</v>
      </c>
      <c r="C33" s="21">
        <v>10040</v>
      </c>
      <c r="D33" s="21">
        <v>9950</v>
      </c>
      <c r="E33" s="20" t="str">
        <f>""</f>
        <v/>
      </c>
      <c r="F33" s="21">
        <v>0</v>
      </c>
      <c r="G33" s="22"/>
      <c r="H33" s="21">
        <v>7332.32</v>
      </c>
      <c r="I33" s="23"/>
      <c r="J33" s="21">
        <v>5710.4</v>
      </c>
      <c r="K33" s="20" t="str">
        <f>""</f>
        <v/>
      </c>
      <c r="L33" s="21">
        <v>25</v>
      </c>
      <c r="M33" s="20" t="str">
        <f>""</f>
        <v/>
      </c>
      <c r="N33" s="4"/>
    </row>
    <row r="34" spans="1:14">
      <c r="A34" s="14" t="s">
        <v>9</v>
      </c>
      <c r="B34" s="20" t="str">
        <f>"Итого"</f>
        <v>Итого</v>
      </c>
      <c r="C34" s="21">
        <v>10040</v>
      </c>
      <c r="D34" s="21">
        <v>9950</v>
      </c>
      <c r="E34" s="20" t="str">
        <f>""</f>
        <v/>
      </c>
      <c r="F34" s="21">
        <v>0</v>
      </c>
      <c r="G34" s="22">
        <v>0</v>
      </c>
      <c r="H34" s="21">
        <v>7332.32</v>
      </c>
      <c r="I34" s="23"/>
      <c r="J34" s="21">
        <v>5710.4</v>
      </c>
      <c r="K34" s="20" t="str">
        <f>""</f>
        <v/>
      </c>
      <c r="L34" s="21">
        <v>25</v>
      </c>
      <c r="M34" s="20" t="str">
        <f>""</f>
        <v/>
      </c>
      <c r="N34" s="13"/>
    </row>
    <row r="35" spans="1:14">
      <c r="N3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2023-08-31T07:10:12Z</dcterms:created>
  <dcterms:modified xsi:type="dcterms:W3CDTF">2023-08-31T07:10:46Z</dcterms:modified>
</cp:coreProperties>
</file>